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Dropbox\TAURINYA - LLaceres\PRO DCE\2026 07 30\"/>
    </mc:Choice>
  </mc:AlternateContent>
  <xr:revisionPtr revIDLastSave="0" documentId="13_ncr:1_{9502A23E-4F0F-4246-A83D-90E6A26473E0}" xr6:coauthVersionLast="47" xr6:coauthVersionMax="47" xr10:uidLastSave="{00000000-0000-0000-0000-000000000000}"/>
  <bookViews>
    <workbookView xWindow="-120" yWindow="-120" windowWidth="29040" windowHeight="15840" tabRatio="500" xr2:uid="{00000000-000D-0000-FFFF-FFFF00000000}"/>
  </bookViews>
  <sheets>
    <sheet name="DPGF" sheetId="1" r:id="rId1"/>
  </sheets>
  <definedNames>
    <definedName name="_Hlk236301122" localSheetId="0">DPGF!$A$13</definedName>
  </definedNames>
  <calcPr calcId="191029"/>
</workbook>
</file>

<file path=xl/calcChain.xml><?xml version="1.0" encoding="utf-8"?>
<calcChain xmlns="http://schemas.openxmlformats.org/spreadsheetml/2006/main">
  <c r="B117" i="1" l="1"/>
  <c r="B111" i="1"/>
  <c r="B104" i="1"/>
  <c r="B103" i="1"/>
  <c r="B102" i="1"/>
  <c r="B101" i="1"/>
  <c r="B100" i="1"/>
  <c r="B99" i="1"/>
  <c r="B98" i="1"/>
  <c r="B97" i="1"/>
  <c r="B96" i="1"/>
  <c r="F92" i="1"/>
  <c r="F91" i="1"/>
  <c r="F90" i="1"/>
  <c r="F89" i="1"/>
  <c r="F88" i="1"/>
  <c r="F84" i="1"/>
  <c r="F83" i="1"/>
  <c r="F82" i="1"/>
  <c r="F78" i="1"/>
  <c r="F77" i="1"/>
  <c r="F76" i="1"/>
  <c r="F72" i="1"/>
  <c r="F71" i="1"/>
  <c r="F73" i="1" s="1"/>
  <c r="F103" i="1" s="1"/>
  <c r="F67" i="1"/>
  <c r="F66" i="1"/>
  <c r="F62" i="1"/>
  <c r="F61" i="1"/>
  <c r="F57" i="1"/>
  <c r="F56" i="1"/>
  <c r="F55" i="1"/>
  <c r="F54" i="1"/>
  <c r="F50" i="1"/>
  <c r="F49" i="1"/>
  <c r="F48" i="1"/>
  <c r="F47" i="1"/>
  <c r="F43" i="1"/>
  <c r="F42" i="1"/>
  <c r="F41" i="1"/>
  <c r="F37" i="1"/>
  <c r="F36" i="1"/>
  <c r="F35" i="1"/>
  <c r="F34" i="1"/>
  <c r="F30" i="1"/>
  <c r="F31" i="1" s="1"/>
  <c r="F96" i="1" s="1"/>
  <c r="F51" i="1" l="1"/>
  <c r="F99" i="1" s="1"/>
  <c r="F38" i="1"/>
  <c r="F97" i="1" s="1"/>
  <c r="F63" i="1"/>
  <c r="F101" i="1" s="1"/>
  <c r="F85" i="1"/>
  <c r="F93" i="1"/>
  <c r="F79" i="1"/>
  <c r="F104" i="1" s="1"/>
  <c r="F68" i="1"/>
  <c r="F102" i="1" s="1"/>
  <c r="F58" i="1"/>
  <c r="F100" i="1" s="1"/>
  <c r="F44" i="1"/>
  <c r="F98" i="1" s="1"/>
  <c r="F106" i="1" l="1"/>
  <c r="F107" i="1" s="1"/>
  <c r="F108" i="1" s="1"/>
  <c r="F117" i="1"/>
  <c r="F118" i="1" s="1"/>
  <c r="F119" i="1" s="1"/>
  <c r="F120" i="1" s="1"/>
  <c r="F111" i="1"/>
  <c r="F112" i="1" s="1"/>
  <c r="F113" i="1" s="1"/>
  <c r="F114" i="1" s="1"/>
</calcChain>
</file>

<file path=xl/sharedStrings.xml><?xml version="1.0" encoding="utf-8"?>
<sst xmlns="http://schemas.openxmlformats.org/spreadsheetml/2006/main" count="175" uniqueCount="132">
  <si>
    <t>Maître d'Ouvrage :</t>
  </si>
  <si>
    <t>Syndicat mixte du Parc naturel régional des Pyrénées catalanes — La Bastide, 66360 Olette</t>
  </si>
  <si>
    <t>Maîtrise d'Œuvre :</t>
  </si>
  <si>
    <t>Mélanie Fistarol, Architecte HMONP — 5 carrer de l'escola, 66500 Eus</t>
  </si>
  <si>
    <t>Tél. 06 44 06 96 65 — melanie.fistarol@gmail.com</t>
  </si>
  <si>
    <t>Communes de Taurinya et Clara-Villerach (Pyrénées-Orientales)</t>
  </si>
  <si>
    <t>Nota :</t>
  </si>
  <si>
    <t>• L'entrepreneur est tenu de vérifier les quantités prévisionnelles figurant au présent bordereau, établies à titre indicatif par le maître d'œuvre, et de signaler toute erreur ou omission avant remise de son offre ; toute quantité non rectifiée par l'entreprise sera considérée comme validée par elle. Aucune réclamation concernant ces quantités ne sera acceptée en cours de chantier, le prix étant réputé global et forfaitaire (CCTP art. 1.5).</t>
  </si>
  <si>
    <t>• Pour être recevable, l'offre devra respecter la présente trame de DPGF ; l'entreprise pourra toutefois, à son initiative, ajouter les sous-détails et postes complémentaires qu'elle jugera utiles pour expliciter son offre (CCTP art. 1.5).</t>
  </si>
  <si>
    <t>• Les travaux seront réalisés exclusivement à partir des pierres présentes sur le site (aucun apport de pierres extérieures) ; l'entreprise assurera le tri, le stockage à proximité et le réemploi prioritaire des matériaux déposés (CCTP art. 6.3).</t>
  </si>
  <si>
    <t>• L'ensemble des interventions touchant au sol (terrassements, fouilles, dégagements de pieds de murs) sera conduit en coordination étroite avec le maitre d'oeuvre en charge du suivi scientifique de l'opération (CCTP art. 3.2 et 6.6).</t>
  </si>
  <si>
    <t>• Le chantier n'est accessible qu'à pied ; l'entreprise devra tenir compte des conditions d'accès et d'acheminement du personnel, des matériaux et de l'outillage dans l'établissement de ses prix (CCTP art. 2.2 et 3.4).</t>
  </si>
  <si>
    <t>• Sauf mention contraire, l'appareillage des murs de soutènement et de clôture repris ou reconstruits sera de type opus assisé (CCTP art. 6.10 et 6.11).</t>
  </si>
  <si>
    <t>• L'entreprise comprendra dans ses prix les moyens d'accès et de travail en hauteur nécessaires (échafaudages, plateformes) répondant aux prescriptions du chapitre 7 du CCTP, ainsi que la protection des ouvrages existants non concernés par les travaux (CCTP art. 6.4).</t>
  </si>
  <si>
    <t>• Pour la localisation des ouvrages, se repporter au dossier graphique.</t>
  </si>
  <si>
    <t>Légende : les cellules jaunes (colonne « PU HT ») sont à compléter par l'entreprise ; les totaux se calculent automatiquement.</t>
  </si>
  <si>
    <t>n°</t>
  </si>
  <si>
    <t>désignation</t>
  </si>
  <si>
    <t>U</t>
  </si>
  <si>
    <t>qté</t>
  </si>
  <si>
    <t>PU HT</t>
  </si>
  <si>
    <t>PT HT</t>
  </si>
  <si>
    <t>1.1 Installations générales de chantier</t>
  </si>
  <si>
    <t>1.1</t>
  </si>
  <si>
    <t xml:space="preserve">Installation de chantier (CCTP art. 3): acheminement du personnel, du matériel et de l'outillage, installation de la base de vie, mise en place du balisage et de la signalisation de sécurité, puis repli et remise en état des lieux en fin de chantier </t>
  </si>
  <si>
    <t>ens.</t>
  </si>
  <si>
    <t>2.1.1</t>
  </si>
  <si>
    <t>Travaux préparatoires (CCTP art. 6.6): Dégagement des pieds de murs: compris evacuation,tri et stockage de materiaux. profondeur 40 cm maximum (réf. niveau entrée).
Localisation: ensemble du périmètre de la cabane.</t>
  </si>
  <si>
    <t>ml</t>
  </si>
  <si>
    <t>2.1.2</t>
  </si>
  <si>
    <t>Reprise d'arase (CCTP art. 6.7 ): stabilisation de l'ensemble des têtes de murs y compris recherche des pierres selon plan de localisation des zones de prélèvement.
Localisation: ensemble des arases</t>
  </si>
  <si>
    <t>2.1.3</t>
  </si>
  <si>
    <t>Reprise de la couverture à encorbellement (CCTP art. 6.12 et 6.13): fermeture des deux zones ouvertes et apport de terre sur les zones à nu de la toiture, avec la terre issue du terrassement.
Localisation: Couverture Nord et Sud du cortal</t>
  </si>
  <si>
    <t>2.1.4</t>
  </si>
  <si>
    <t>Reprise d'angle (CCTP art. 6.8)   y compris recherche des pierres selon plan de localisation des zones de prélèvement.
Localisation: angle Nord-ouest du cortal.</t>
  </si>
  <si>
    <t>u</t>
  </si>
  <si>
    <t>2.2.1</t>
  </si>
  <si>
    <t>Travaux préparatoires (CCTP art. 6.6): Dégagement des pieds de murs: compris evacuation,tri et stockage de materiaux. Profondeur 40 cm maximum.
Localisation : pieds des murs de soutènement</t>
  </si>
  <si>
    <t>2.2.2</t>
  </si>
  <si>
    <t>2.2.3</t>
  </si>
  <si>
    <t>Reprise d'arase (CCTP art. 6.7 ): stabilisation de l'ensemble des têtes de murs y compris recherche des pierres selon plan de localisation des zones de prélèvement.
Localisation : murs de soutènement à l'est du site d'en Coronell</t>
  </si>
  <si>
    <t>3.1.1</t>
  </si>
  <si>
    <t>Reprise d'arase (CCTP art. 6.7): établissement d'un couronnement sécurisé sur les murs de hauteur inférieure à 1,20 m — linéaire courant y compris recherche des pierres selon plan de localisation des zones de prélèvement 
Localisation: ensemble des arases mur de cloture et cortal</t>
  </si>
  <si>
    <t>3.1.2</t>
  </si>
  <si>
    <t>Reprise d'arase (CCTP art. 6.7) : Stabilisation des têtes de murs de hauteur supérieure à 1,20 m. y compris recherche des pierres selon plan de localisation des zones de prélèvement.
Localisation: ensemble des arases mur de cloture et cortal</t>
  </si>
  <si>
    <t>3.1.3</t>
  </si>
  <si>
    <t>3.1.4</t>
  </si>
  <si>
    <t>3.2.1</t>
  </si>
  <si>
    <t xml:space="preserve">Travaux préparatoires (CCTP art. 6.6): Dégagement des pieds de murs: compris evacuation,tri et stockage de materiaux. Profondeur 40 cm maximum (réf. niveau entrée).
Localisation : pieds de murs de la cabane </t>
  </si>
  <si>
    <t>3.2.2</t>
  </si>
  <si>
    <t>Reprise d'arase (CCTP art. 6.7) : stabilisation des têtes de murs  y compris recherche des pierres selon plan de localisation des zones de prélèvement 
Localisation: ensemble des arases de la cabane</t>
  </si>
  <si>
    <t>3.2.3</t>
  </si>
  <si>
    <t>3.2.4</t>
  </si>
  <si>
    <t xml:space="preserve">Pose pierre gravée (CCTP 6.14)
compris transport. Fourni par maitre d'ouvrage. Pose uniquement
</t>
  </si>
  <si>
    <t>3.3.1</t>
  </si>
  <si>
    <t>3.3.2</t>
  </si>
  <si>
    <t>Reprise d'arase (CCTP art. 6.7) : stabilisation des têtes de murs  y compris recherche des pierres selon plan de localisation des zones de prélèvement.
Localisation: ensemble des arases de la cabane</t>
  </si>
  <si>
    <t>3.4.1</t>
  </si>
  <si>
    <t xml:space="preserve">Travaux préparatoires (CCTP art. 6.6 ): Dégagement des pieds de murs: compris evacuation,tri et stockage de materiaux.  profondeur 40 cm maximum.
Localisation : murs Ouest et Est, entrée de la cabane CB2 </t>
  </si>
  <si>
    <t>3.4.2</t>
  </si>
  <si>
    <t>Reprise de mur de soutènement (CCTP art.  6.10): couronnement et reprise d'angle. 
Localisation : murs Ouest et Est, entrée de la cabane CB2</t>
  </si>
  <si>
    <t>3.5.1</t>
  </si>
  <si>
    <t xml:space="preserve">Travaux préparatoires (CCTP art. 6.6): Dégagement des pieds de murs: compris evacuation,tri et stockage de materiaux.  Faible profondeur.
Localisation : mur de soutènement, entrée Sud-Est du site </t>
  </si>
  <si>
    <t>3.5.2</t>
  </si>
  <si>
    <t xml:space="preserve">Reprise de mur de soutènement (CCTP art.  6.10): couronnement et reprise d'angle. 
Localisation : mur de soutènement, entrée Sud-Est du site </t>
  </si>
  <si>
    <t>3.6.1</t>
  </si>
  <si>
    <t xml:space="preserve">Travaux préparatoires (CCTP art. 6.6 ): Dégagement des pieds de murs: compris evacuation,tri et stockage de materiaux.  profondeur 40 cm maximum.
Localisation : murs de soutènement au Nord de la zone de Llasseres </t>
  </si>
  <si>
    <t>3.6.2</t>
  </si>
  <si>
    <t xml:space="preserve">Reprise d'arase (CCTP art. 6.7) : stabilisation des têtes de murs  y compris recherche des pierres selon plan de localisation des zones de prélèvement.
Localisation: murs de soutènement au Nord de la zone de Llasseres </t>
  </si>
  <si>
    <t>3.6.3</t>
  </si>
  <si>
    <t>4.1.1</t>
  </si>
  <si>
    <t>Travaux préparatoires (CCTP art. 6.6): Dégagement des pieds de murs: compris evacuation, tri et stockage de materiaux. Profondeur 40 cm maximum (réf. Niveau: entrée cabane). 
Localisation : murs Nord et Est.</t>
  </si>
  <si>
    <t>4.1.2</t>
  </si>
  <si>
    <t>Reprise d'arase (CCTP art. 6.7) : stabilisation de l'ensemble des têtes de murs, y compris recherche des pierres selon plan de localisation des zones de prélèvement.
Localisation: ensemble des arases</t>
  </si>
  <si>
    <t>4.1.3</t>
  </si>
  <si>
    <t>Confortement du linteau (CCTP art. 6.9): par étayage fin de type métallique 
Localisation: fenêtre Nord-Ouest.</t>
  </si>
  <si>
    <t>5.1.1</t>
  </si>
  <si>
    <t xml:space="preserve">Travaux préparatoires (CCTP art. 6.6): Dégagement des pieds de murs interieur: compris evacuation,tri et stockage de materiaux.profondeur 80 cm maximum (réf. niveau entrée).
Localisation : pieds de murs </t>
  </si>
  <si>
    <t>5.1.2</t>
  </si>
  <si>
    <t xml:space="preserve">Travaux préparatoires (CCTP art. 6.6): Dégagement des pieds de murs exterieur: compris evacuation,tri et stockage de materiaux. profondeur 40 cm maximum (réf. niveau entrée).
Localisation : pieds de murs </t>
  </si>
  <si>
    <t>5.1.3</t>
  </si>
  <si>
    <t>Reprise d'arase (CCTP art. 6.7) : établissement d'un couronnement sécurisé sur les murs de hauteur inférieure à 1,40 m — y compris recherche des pierres selon plan de localisation des zones de prélèvement.
Localisation : ensemble arase</t>
  </si>
  <si>
    <t>5.1.4</t>
  </si>
  <si>
    <t>Reprise d'arase (CCTP art. 6.7) : établissement d'un couronnement sécurisé sur les murs de hauteur inférieure à 1,40 m — linéaire courant y compris recherche des pierres selon plan de localisation des zones de prélèvement 
Localisation: pilier central</t>
  </si>
  <si>
    <t>5.1.5</t>
  </si>
  <si>
    <t>Reprise des angles (CCTP art. 6.8):  y compris recherche des pierres selon plan de localisation des zones de prélèvement 
localisation: entrée CT2 et angle Sud Est</t>
  </si>
  <si>
    <t>RÉCAPITULATIF - TRANCHE FERME</t>
  </si>
  <si>
    <t>Total tranche ferme - euros HT</t>
  </si>
  <si>
    <t>TVA 20,00 %</t>
  </si>
  <si>
    <t>Total tranche ferme - euros TTC</t>
  </si>
  <si>
    <t>RÉCAPITULATIF - TRANCHE OPTIONNELLE N°1 (COE1 - En Ciscal)</t>
  </si>
  <si>
    <t>Total tranche optionnelle n°1 - euros HT</t>
  </si>
  <si>
    <t>Total tranche optionnelle n°1 - euros TTC</t>
  </si>
  <si>
    <t>RÉCAPITULATIF - TRANCHE OPTIONNELLE N°2 (CT2 - cortal à pilier central)</t>
  </si>
  <si>
    <t>Total tranche optionnelle n°2 - euros HT</t>
  </si>
  <si>
    <t>Total tranche optionnelle n°2 - euros TTC</t>
  </si>
  <si>
    <t>Fait à ______________________, le ______________________</t>
  </si>
  <si>
    <t>L'Entrepreneur</t>
  </si>
  <si>
    <t>(date, cachet et signature)</t>
  </si>
  <si>
    <t>Reprise totale mur de soutènement (CCTP art. 6.10): h: 70 cm y compris recherche des pierres selon plan de localisation des zones de prélèvement, fouille et terrassement + construction du mur, chainage vertical  et couronnement. h: 50cm
Localisation : murs de soutènement à l'est du site d'en Coronell</t>
  </si>
  <si>
    <t xml:space="preserve">2.1 COE2 - En Coronell - cortal à encorbellement </t>
  </si>
  <si>
    <t xml:space="preserve">2.2  COE 2 - En Coronell - murs de soutènement </t>
  </si>
  <si>
    <t>3.1 CT1 - Zone de Llasseres - cortal à encorbellement et murs de clôture</t>
  </si>
  <si>
    <t xml:space="preserve">Reprise totale de mur à double parement (CCTP art.  6.11): h: 1m.  Compris fouille er terrassement + construction du mur, angle chaîné et harpé et couronnement 
Localisation mur de clôture à l'entrée de la cabane, </t>
  </si>
  <si>
    <t xml:space="preserve">Total 3.3 </t>
  </si>
  <si>
    <t>Total 3.2</t>
  </si>
  <si>
    <t xml:space="preserve">Total 3.1 </t>
  </si>
  <si>
    <t xml:space="preserve">Total 2.1 </t>
  </si>
  <si>
    <t>Total 1.1</t>
  </si>
  <si>
    <t>Total 2.2</t>
  </si>
  <si>
    <t xml:space="preserve">Total 3.4 </t>
  </si>
  <si>
    <t>Total 3.5</t>
  </si>
  <si>
    <t>Total 3.6</t>
  </si>
  <si>
    <t xml:space="preserve">3.5 - Zone de Llasseres - Murs de soutènement - entrée Sud Est </t>
  </si>
  <si>
    <t xml:space="preserve">3.6 - Zone de Llasseres - Murs de soutènement - au Nord </t>
  </si>
  <si>
    <t>3.4 - CB2 - Zone de Llasseres  - Murs de soutènement - entrée cabane</t>
  </si>
  <si>
    <t>3.3 CB2 - Zone de Llasseres - cabane circulaire à encorbellement</t>
  </si>
  <si>
    <t>3.2 CB1 - Zone de Llasseres - cabane circulaire à encorbellement</t>
  </si>
  <si>
    <t>Total 4.1 OPTION 1</t>
  </si>
  <si>
    <t>4.1 - OPTION 1 - COE1  En Ciscal - cortal à encorbellement</t>
  </si>
  <si>
    <t>5.1 OPTION 2 - CT2 - cortal à pilier central</t>
  </si>
  <si>
    <t>Total 5.1 OPTION 2</t>
  </si>
  <si>
    <t>TOTAL</t>
  </si>
  <si>
    <t>Reprise totale du mur à encorbellement (CCTP art. 6.13): sur 1,00 m de hauteur environ, y compris fouille et terrassement, chaînages d'angle harpage existant et reconstruction à l'identique de l'ancienne ouverture aujourd'hui comblée 
Localisation: Mur Est</t>
  </si>
  <si>
    <t xml:space="preserve">Reprise totale de mur à double parement (CCTP art. 6.11): y compris fouille et terrassement + construction du mur, angle chaîné et harpé et couronnement 
Localisation: mur de refend au Sud du cortal. </t>
  </si>
  <si>
    <t>Reprise totale  brèche mur de soutènement (CCTP art. 6.10.1): H: 150 cm l: 2m. y compris recherche des pierres selon plan de localisation des zones de prélèvement, foouille et terrassement + construction du mur, angle chaîné et harpé et couronnement  
Localisation : murs de soutènement au Nord de la zone de Llasseres.</t>
  </si>
  <si>
    <t>• Les tranches optionnelles n°1 (COE1) et n°2 (CT2) relèvent du régime des tranches optionnelles (art. R.2113-4 à R.2113-6 du Code de la commande publique), affermies ou non par décision ultérieure du maître d'ouvrage.</t>
  </si>
  <si>
    <t>Lot unique 01 - Pierres sèches</t>
  </si>
  <si>
    <t>Interlocutrice : Mme Christelle Frau — Tél. 06 11 53 31 10 — christelle.frau@parc-pyrenees-catalanes.fr</t>
  </si>
  <si>
    <t xml:space="preserve">Travaux de restauration du bâti en pierre sèche et de valorisation du site pastoral de Llasseres </t>
  </si>
  <si>
    <t>dans le cadre du projet POCTEFA PETRA</t>
  </si>
  <si>
    <t>PRO/DCE - ESTIMATION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</si>
</sst>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quot;"/>
  </numFmts>
  <fonts count="20" x14ac:knownFonts="1">
    <font>
      <sz val="11"/>
      <color theme="1"/>
      <name val="Calibri"/>
      <family val="2"/>
      <charset val="1"/>
    </font>
    <font>
      <b/>
      <sz val="10"/>
      <name val="Arial"/>
      <family val="2"/>
    </font>
    <font>
      <sz val="10"/>
      <name val="Arial"/>
      <family val="2"/>
    </font>
    <font>
      <i/>
      <sz val="10"/>
      <name val="Arial"/>
      <family val="2"/>
    </font>
    <font>
      <b/>
      <sz val="13"/>
      <name val="Arial"/>
      <family val="2"/>
    </font>
    <font>
      <b/>
      <sz val="11"/>
      <name val="Arial"/>
      <family val="2"/>
    </font>
    <font>
      <i/>
      <sz val="8"/>
      <name val="Arial"/>
      <family val="2"/>
    </font>
    <font>
      <b/>
      <sz val="10"/>
      <color rgb="FFFFFFFF"/>
      <name val="Arial"/>
      <family val="2"/>
    </font>
    <font>
      <b/>
      <sz val="10.5"/>
      <color rgb="FFFFFFFF"/>
      <name val="Arial"/>
      <family val="2"/>
    </font>
    <font>
      <b/>
      <sz val="13"/>
      <color rgb="FFFFFFFF"/>
      <name val="Arial"/>
      <family val="2"/>
    </font>
    <font>
      <sz val="10"/>
      <name val="Arial"/>
      <family val="2"/>
    </font>
    <font>
      <b/>
      <sz val="10"/>
      <name val="Arial"/>
      <family val="2"/>
    </font>
    <font>
      <i/>
      <sz val="9"/>
      <color theme="9"/>
      <name val="Calibri"/>
      <family val="2"/>
    </font>
    <font>
      <sz val="11"/>
      <name val="Calibri"/>
      <family val="2"/>
      <charset val="1"/>
    </font>
    <font>
      <b/>
      <sz val="10.5"/>
      <color rgb="FFFFFFFF"/>
      <name val="Arial"/>
      <family val="2"/>
    </font>
    <font>
      <b/>
      <sz val="13"/>
      <color rgb="FFFFFFFF"/>
      <name val="Arial"/>
      <family val="2"/>
    </font>
    <font>
      <b/>
      <sz val="10.5"/>
      <name val="Arial"/>
      <family val="2"/>
    </font>
    <font>
      <b/>
      <sz val="10.5"/>
      <color theme="0"/>
      <name val="Arial"/>
      <family val="2"/>
    </font>
    <font>
      <sz val="13"/>
      <color theme="1"/>
      <name val="Calibri"/>
      <family val="2"/>
      <charset val="1"/>
    </font>
    <font>
      <i/>
      <sz val="13"/>
      <color theme="9"/>
      <name val="Calibri"/>
      <family val="2"/>
    </font>
  </fonts>
  <fills count="11">
    <fill>
      <patternFill patternType="none"/>
    </fill>
    <fill>
      <patternFill patternType="gray125"/>
    </fill>
    <fill>
      <patternFill patternType="solid">
        <fgColor rgb="FF1F4E78"/>
        <bgColor rgb="FF003366"/>
      </patternFill>
    </fill>
    <fill>
      <patternFill patternType="solid">
        <fgColor rgb="FFFFF2CC"/>
        <bgColor rgb="FFF2F2F2"/>
      </patternFill>
    </fill>
    <fill>
      <patternFill patternType="solid">
        <fgColor rgb="FFF2F2F2"/>
        <bgColor rgb="FFFFFFFF"/>
      </patternFill>
    </fill>
    <fill>
      <patternFill patternType="solid">
        <fgColor rgb="FFFFE699"/>
        <bgColor rgb="FFFFF2CC"/>
      </patternFill>
    </fill>
    <fill>
      <patternFill patternType="solid">
        <fgColor rgb="FFD9E1F2"/>
        <bgColor rgb="FFFFFFFF"/>
      </patternFill>
    </fill>
    <fill>
      <patternFill patternType="solid">
        <fgColor rgb="FFD9E1F2"/>
        <bgColor rgb="FF003366"/>
      </patternFill>
    </fill>
    <fill>
      <patternFill patternType="solid">
        <fgColor rgb="FF1F4E78"/>
        <bgColor rgb="FFF2F2F2"/>
      </patternFill>
    </fill>
    <fill>
      <patternFill patternType="solid">
        <fgColor rgb="FFFFE699"/>
        <bgColor rgb="FF003366"/>
      </patternFill>
    </fill>
    <fill>
      <patternFill patternType="solid">
        <fgColor rgb="FFFFE699"/>
        <bgColor indexed="64"/>
      </patternFill>
    </fill>
  </fills>
  <borders count="7">
    <border>
      <left/>
      <right/>
      <top/>
      <bottom/>
      <diagonal/>
    </border>
    <border>
      <left style="thin">
        <color rgb="FFB7B7B7"/>
      </left>
      <right style="thin">
        <color rgb="FFB7B7B7"/>
      </right>
      <top style="thin">
        <color rgb="FFB7B7B7"/>
      </top>
      <bottom style="thin">
        <color rgb="FFB7B7B7"/>
      </bottom>
      <diagonal/>
    </border>
    <border>
      <left style="thin">
        <color rgb="FFB7B7B7"/>
      </left>
      <right/>
      <top style="thin">
        <color rgb="FFB7B7B7"/>
      </top>
      <bottom style="thin">
        <color rgb="FFB7B7B7"/>
      </bottom>
      <diagonal/>
    </border>
    <border>
      <left/>
      <right/>
      <top/>
      <bottom style="thin">
        <color rgb="FFB7B7B7"/>
      </bottom>
      <diagonal/>
    </border>
    <border>
      <left/>
      <right/>
      <top style="thin">
        <color rgb="FFB7B7B7"/>
      </top>
      <bottom style="thin">
        <color rgb="FFB7B7B7"/>
      </bottom>
      <diagonal/>
    </border>
    <border>
      <left/>
      <right style="thin">
        <color rgb="FFB7B7B7"/>
      </right>
      <top style="thin">
        <color rgb="FFB7B7B7"/>
      </top>
      <bottom style="thin">
        <color rgb="FFB7B7B7"/>
      </bottom>
      <diagonal/>
    </border>
    <border>
      <left/>
      <right style="thin">
        <color rgb="FFB7B7B7"/>
      </right>
      <top/>
      <bottom style="thin">
        <color rgb="FFB7B7B7"/>
      </bottom>
      <diagonal/>
    </border>
  </borders>
  <cellStyleXfs count="1">
    <xf numFmtId="0" fontId="0" fillId="0" borderId="0"/>
  </cellStyleXfs>
  <cellXfs count="68">
    <xf numFmtId="0" fontId="0" fillId="0" borderId="0" xfId="0"/>
    <xf numFmtId="0" fontId="7"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wrapText="1"/>
    </xf>
    <xf numFmtId="164" fontId="2" fillId="3" borderId="1" xfId="0" applyNumberFormat="1" applyFont="1" applyFill="1" applyBorder="1" applyAlignment="1">
      <alignment horizontal="right" vertical="center"/>
    </xf>
    <xf numFmtId="164" fontId="2" fillId="0" borderId="1" xfId="0" applyNumberFormat="1" applyFont="1" applyBorder="1" applyAlignment="1">
      <alignment horizontal="right" vertical="center"/>
    </xf>
    <xf numFmtId="164" fontId="1" fillId="4" borderId="1" xfId="0" applyNumberFormat="1" applyFont="1" applyFill="1" applyBorder="1" applyAlignment="1">
      <alignment horizontal="right" vertical="center"/>
    </xf>
    <xf numFmtId="164" fontId="5" fillId="5" borderId="1" xfId="0" applyNumberFormat="1" applyFont="1" applyFill="1" applyBorder="1" applyAlignment="1">
      <alignment horizontal="right" vertical="center"/>
    </xf>
    <xf numFmtId="164" fontId="1" fillId="0" borderId="1" xfId="0" applyNumberFormat="1" applyFont="1" applyBorder="1" applyAlignment="1">
      <alignment horizontal="right" vertical="center"/>
    </xf>
    <xf numFmtId="0" fontId="10" fillId="0" borderId="1" xfId="0" applyFont="1" applyBorder="1" applyAlignment="1">
      <alignment horizontal="left" vertical="top" wrapText="1"/>
    </xf>
    <xf numFmtId="0" fontId="10" fillId="0" borderId="0" xfId="0" applyFont="1" applyAlignment="1">
      <alignment horizontal="left" vertical="top" wrapText="1"/>
    </xf>
    <xf numFmtId="0" fontId="12" fillId="0" borderId="0" xfId="0" applyFont="1"/>
    <xf numFmtId="0" fontId="12" fillId="0" borderId="0" xfId="0" applyFont="1" applyAlignment="1">
      <alignment horizontal="center" vertical="center"/>
    </xf>
    <xf numFmtId="0" fontId="10" fillId="0" borderId="0" xfId="0" applyFont="1" applyAlignment="1">
      <alignment horizontal="center" vertical="center" wrapText="1"/>
    </xf>
    <xf numFmtId="4" fontId="10" fillId="0" borderId="0" xfId="0" applyNumberFormat="1" applyFont="1" applyAlignment="1">
      <alignment horizontal="center" vertical="center" wrapText="1"/>
    </xf>
    <xf numFmtId="164" fontId="10" fillId="3" borderId="0" xfId="0" applyNumberFormat="1" applyFont="1" applyFill="1" applyAlignment="1">
      <alignment horizontal="right" vertical="center"/>
    </xf>
    <xf numFmtId="164" fontId="10" fillId="0" borderId="1" xfId="0" applyNumberFormat="1" applyFont="1" applyBorder="1" applyAlignment="1">
      <alignment horizontal="right" vertical="center"/>
    </xf>
    <xf numFmtId="0" fontId="13" fillId="0" borderId="0" xfId="0" applyFont="1"/>
    <xf numFmtId="164" fontId="11" fillId="4" borderId="1" xfId="0" applyNumberFormat="1" applyFont="1" applyFill="1" applyBorder="1" applyAlignment="1">
      <alignment horizontal="right" vertical="center"/>
    </xf>
    <xf numFmtId="164" fontId="1" fillId="6" borderId="1" xfId="0" applyNumberFormat="1" applyFont="1" applyFill="1" applyBorder="1" applyAlignment="1">
      <alignment horizontal="right" vertical="center"/>
    </xf>
    <xf numFmtId="0" fontId="11" fillId="0" borderId="0" xfId="0" applyFont="1" applyAlignment="1">
      <alignment horizontal="right" vertical="center"/>
    </xf>
    <xf numFmtId="164" fontId="11" fillId="0" borderId="0" xfId="0" applyNumberFormat="1" applyFont="1" applyAlignment="1">
      <alignment horizontal="right" vertical="center"/>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center" wrapText="1"/>
    </xf>
    <xf numFmtId="0" fontId="1" fillId="0" borderId="2" xfId="0" applyFont="1" applyBorder="1" applyAlignment="1">
      <alignment horizontal="right" vertical="center"/>
    </xf>
    <xf numFmtId="0" fontId="11" fillId="0" borderId="0" xfId="0" applyFont="1" applyAlignment="1">
      <alignment horizontal="right" vertical="center" wrapText="1"/>
    </xf>
    <xf numFmtId="0" fontId="1" fillId="0" borderId="0" xfId="0" applyFont="1" applyAlignment="1">
      <alignment horizontal="right" vertical="center" wrapText="1"/>
    </xf>
    <xf numFmtId="164" fontId="1" fillId="0" borderId="0" xfId="0" applyNumberFormat="1" applyFont="1" applyAlignment="1">
      <alignment horizontal="right" vertical="center"/>
    </xf>
    <xf numFmtId="0" fontId="1" fillId="0" borderId="0" xfId="0" applyFont="1" applyAlignment="1">
      <alignment horizontal="right" vertical="center"/>
    </xf>
    <xf numFmtId="164" fontId="11" fillId="0" borderId="1" xfId="0" applyNumberFormat="1" applyFont="1" applyBorder="1" applyAlignment="1">
      <alignment horizontal="right" vertical="center"/>
    </xf>
    <xf numFmtId="0" fontId="0" fillId="0" borderId="4" xfId="0" applyBorder="1"/>
    <xf numFmtId="0" fontId="10" fillId="0" borderId="2" xfId="0" applyFont="1" applyBorder="1" applyAlignment="1">
      <alignment vertical="center"/>
    </xf>
    <xf numFmtId="0" fontId="2" fillId="0" borderId="2" xfId="0" applyFont="1" applyBorder="1" applyAlignment="1">
      <alignment vertical="center"/>
    </xf>
    <xf numFmtId="164" fontId="4" fillId="5" borderId="1" xfId="0" applyNumberFormat="1" applyFont="1" applyFill="1" applyBorder="1" applyAlignment="1">
      <alignment horizontal="right" vertical="center"/>
    </xf>
    <xf numFmtId="0" fontId="19" fillId="0" borderId="0" xfId="0" applyFont="1"/>
    <xf numFmtId="0" fontId="18" fillId="0" borderId="0" xfId="0" applyFont="1"/>
    <xf numFmtId="164" fontId="4" fillId="0" borderId="1" xfId="0" applyNumberFormat="1" applyFont="1" applyBorder="1" applyAlignment="1">
      <alignment horizontal="right" vertical="center"/>
    </xf>
    <xf numFmtId="4" fontId="12" fillId="0" borderId="0" xfId="0" applyNumberFormat="1" applyFont="1"/>
    <xf numFmtId="0" fontId="1" fillId="0" borderId="0" xfId="0" applyFont="1" applyAlignment="1">
      <alignment horizontal="left" vertical="center" wrapText="1"/>
    </xf>
    <xf numFmtId="0" fontId="0" fillId="0" borderId="0" xfId="0"/>
    <xf numFmtId="0" fontId="8" fillId="2" borderId="0" xfId="0" applyFont="1" applyFill="1" applyAlignment="1">
      <alignment horizontal="left" vertical="center"/>
    </xf>
    <xf numFmtId="0" fontId="15" fillId="2" borderId="0" xfId="0" applyFont="1" applyFill="1" applyAlignment="1">
      <alignment horizontal="center" vertical="center"/>
    </xf>
    <xf numFmtId="0" fontId="5" fillId="5" borderId="2" xfId="0" applyFont="1" applyFill="1" applyBorder="1" applyAlignment="1">
      <alignment horizontal="right" vertical="center"/>
    </xf>
    <xf numFmtId="0" fontId="0" fillId="0" borderId="4" xfId="0" applyBorder="1"/>
    <xf numFmtId="0" fontId="2" fillId="0" borderId="0" xfId="0" applyFont="1" applyAlignment="1">
      <alignment horizontal="left" vertical="center" wrapText="1"/>
    </xf>
    <xf numFmtId="0" fontId="4" fillId="5" borderId="2" xfId="0" applyFont="1" applyFill="1" applyBorder="1" applyAlignment="1">
      <alignment horizontal="right" vertical="center"/>
    </xf>
    <xf numFmtId="0" fontId="18" fillId="0" borderId="4" xfId="0" applyFont="1" applyBorder="1"/>
    <xf numFmtId="0" fontId="4" fillId="9" borderId="6" xfId="0" applyFont="1" applyFill="1" applyBorder="1" applyAlignment="1">
      <alignment horizontal="center" vertical="center"/>
    </xf>
    <xf numFmtId="0" fontId="13" fillId="10" borderId="3" xfId="0" applyFont="1" applyFill="1" applyBorder="1"/>
    <xf numFmtId="0" fontId="13" fillId="10" borderId="6" xfId="0" applyFont="1" applyFill="1" applyBorder="1"/>
    <xf numFmtId="0" fontId="1" fillId="4" borderId="1" xfId="0" applyFont="1" applyFill="1" applyBorder="1" applyAlignment="1">
      <alignment horizontal="right" vertical="center"/>
    </xf>
    <xf numFmtId="0" fontId="0" fillId="0" borderId="5" xfId="0" applyBorder="1"/>
    <xf numFmtId="0" fontId="6" fillId="0" borderId="0" xfId="0" applyFont="1" applyAlignment="1">
      <alignment horizontal="left" vertical="center" wrapText="1"/>
    </xf>
    <xf numFmtId="0" fontId="1" fillId="6" borderId="1" xfId="0" applyFont="1" applyFill="1" applyBorder="1" applyAlignment="1">
      <alignment horizontal="right" vertical="center"/>
    </xf>
    <xf numFmtId="0" fontId="2" fillId="0" borderId="0" xfId="0" applyFont="1" applyAlignment="1">
      <alignment horizontal="center" wrapText="1"/>
    </xf>
    <xf numFmtId="0" fontId="3" fillId="0" borderId="0" xfId="0" applyFont="1" applyAlignment="1">
      <alignment horizontal="left" vertical="center" wrapText="1"/>
    </xf>
    <xf numFmtId="0" fontId="4" fillId="0" borderId="0" xfId="0" applyFont="1" applyAlignment="1">
      <alignment horizontal="center" vertical="center"/>
    </xf>
    <xf numFmtId="0" fontId="11" fillId="0" borderId="2" xfId="0" applyFont="1" applyBorder="1" applyAlignment="1">
      <alignment horizontal="right" vertical="center"/>
    </xf>
    <xf numFmtId="0" fontId="17" fillId="8" borderId="0" xfId="0" applyFont="1" applyFill="1" applyAlignment="1">
      <alignment horizontal="left" vertical="center" wrapText="1"/>
    </xf>
    <xf numFmtId="0" fontId="4" fillId="0" borderId="2" xfId="0" applyFont="1" applyBorder="1" applyAlignment="1">
      <alignment horizontal="right" vertical="center"/>
    </xf>
    <xf numFmtId="0" fontId="16" fillId="7" borderId="0" xfId="0" applyFont="1" applyFill="1" applyAlignment="1">
      <alignment horizontal="left" vertical="center"/>
    </xf>
    <xf numFmtId="0" fontId="9" fillId="2" borderId="6" xfId="0" applyFont="1" applyFill="1" applyBorder="1" applyAlignment="1">
      <alignment horizontal="center" vertical="center"/>
    </xf>
    <xf numFmtId="0" fontId="0" fillId="0" borderId="3" xfId="0" applyBorder="1"/>
    <xf numFmtId="0" fontId="0" fillId="0" borderId="6" xfId="0" applyBorder="1"/>
    <xf numFmtId="0" fontId="5" fillId="0" borderId="0" xfId="0" applyFont="1" applyAlignment="1">
      <alignment horizontal="center" vertical="center"/>
    </xf>
    <xf numFmtId="0" fontId="14" fillId="2" borderId="0" xfId="0" applyFont="1" applyFill="1" applyAlignment="1">
      <alignment horizontal="left" vertical="center"/>
    </xf>
    <xf numFmtId="0" fontId="3" fillId="0" borderId="0" xfId="0" applyFont="1" applyAlignment="1">
      <alignment horizont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B7B7"/>
      <rgbColor rgb="FF808080"/>
      <rgbColor rgb="FF9999FF"/>
      <rgbColor rgb="FF993366"/>
      <rgbColor rgb="FFFFF2CC"/>
      <rgbColor rgb="FFF2F2F2"/>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CCFFCC"/>
      <rgbColor rgb="FFFFE6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8"/>
      <rgbColor rgb="FF333333"/>
      <rgbColor rgb="00003366"/>
      <rgbColor rgb="00339966"/>
      <rgbColor rgb="00003300"/>
      <rgbColor rgb="00333300"/>
      <rgbColor rgb="00993300"/>
      <rgbColor rgb="00993366"/>
      <rgbColor rgb="00333399"/>
      <rgbColor rgb="00333333"/>
    </indexedColors>
    <mruColors>
      <color rgb="FFFFE699"/>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26"/>
  <sheetViews>
    <sheetView tabSelected="1" topLeftCell="A91" zoomScale="85" zoomScaleNormal="85" workbookViewId="0">
      <selection activeCell="E88" sqref="E88:E92"/>
    </sheetView>
  </sheetViews>
  <sheetFormatPr baseColWidth="10" defaultColWidth="8.7109375" defaultRowHeight="15" x14ac:dyDescent="0.25"/>
  <cols>
    <col min="1" max="1" width="9" customWidth="1"/>
    <col min="2" max="2" width="62" customWidth="1"/>
    <col min="3" max="3" width="7" customWidth="1"/>
    <col min="4" max="4" width="9" customWidth="1"/>
    <col min="5" max="5" width="13" customWidth="1"/>
    <col min="6" max="6" width="15" customWidth="1"/>
    <col min="7" max="7" width="29.42578125" style="11" customWidth="1"/>
  </cols>
  <sheetData>
    <row r="1" spans="1:7" ht="15" customHeight="1" x14ac:dyDescent="0.25">
      <c r="A1" s="39" t="s">
        <v>0</v>
      </c>
      <c r="B1" s="40"/>
      <c r="C1" s="40"/>
      <c r="D1" s="40"/>
      <c r="E1" s="40"/>
      <c r="F1" s="40"/>
    </row>
    <row r="2" spans="1:7" ht="15" customHeight="1" x14ac:dyDescent="0.25">
      <c r="A2" s="45" t="s">
        <v>1</v>
      </c>
      <c r="B2" s="40"/>
      <c r="C2" s="40"/>
      <c r="D2" s="40"/>
      <c r="E2" s="40"/>
      <c r="F2" s="40"/>
    </row>
    <row r="3" spans="1:7" ht="15" customHeight="1" x14ac:dyDescent="0.25">
      <c r="A3" s="56" t="s">
        <v>128</v>
      </c>
      <c r="B3" s="40"/>
      <c r="C3" s="40"/>
      <c r="D3" s="40"/>
      <c r="E3" s="40"/>
      <c r="F3" s="40"/>
    </row>
    <row r="5" spans="1:7" ht="15" customHeight="1" x14ac:dyDescent="0.25">
      <c r="A5" s="39" t="s">
        <v>2</v>
      </c>
      <c r="B5" s="40"/>
      <c r="C5" s="40"/>
      <c r="D5" s="40"/>
      <c r="E5" s="40"/>
      <c r="F5" s="40"/>
    </row>
    <row r="6" spans="1:7" ht="15" customHeight="1" x14ac:dyDescent="0.25">
      <c r="A6" s="45" t="s">
        <v>3</v>
      </c>
      <c r="B6" s="40"/>
      <c r="C6" s="40"/>
      <c r="D6" s="40"/>
      <c r="E6" s="40"/>
      <c r="F6" s="40"/>
    </row>
    <row r="7" spans="1:7" ht="15" customHeight="1" x14ac:dyDescent="0.25">
      <c r="A7" s="56" t="s">
        <v>4</v>
      </c>
      <c r="B7" s="40"/>
      <c r="C7" s="40"/>
      <c r="D7" s="40"/>
      <c r="E7" s="40"/>
      <c r="F7" s="40"/>
    </row>
    <row r="9" spans="1:7" ht="16.5" customHeight="1" x14ac:dyDescent="0.25">
      <c r="A9" s="57" t="s">
        <v>131</v>
      </c>
      <c r="B9" s="40"/>
      <c r="C9" s="40"/>
      <c r="D9" s="40"/>
      <c r="E9" s="40"/>
      <c r="F9" s="40"/>
    </row>
    <row r="10" spans="1:7" x14ac:dyDescent="0.25">
      <c r="A10" s="65" t="s">
        <v>127</v>
      </c>
      <c r="B10" s="40"/>
      <c r="C10" s="40"/>
      <c r="D10" s="40"/>
      <c r="E10" s="40"/>
      <c r="F10" s="40"/>
      <c r="G10" s="12"/>
    </row>
    <row r="12" spans="1:7" ht="15" customHeight="1" x14ac:dyDescent="0.25">
      <c r="A12" s="55" t="s">
        <v>129</v>
      </c>
      <c r="B12" s="40"/>
      <c r="C12" s="40"/>
      <c r="D12" s="40"/>
      <c r="E12" s="40"/>
      <c r="F12" s="40"/>
    </row>
    <row r="13" spans="1:7" ht="15" customHeight="1" x14ac:dyDescent="0.25">
      <c r="A13" s="55" t="s">
        <v>130</v>
      </c>
      <c r="B13" s="40"/>
      <c r="C13" s="40"/>
      <c r="D13" s="40"/>
      <c r="E13" s="40"/>
      <c r="F13" s="40"/>
    </row>
    <row r="14" spans="1:7" ht="15" customHeight="1" x14ac:dyDescent="0.25">
      <c r="A14" s="67" t="s">
        <v>5</v>
      </c>
      <c r="B14" s="40"/>
      <c r="C14" s="40"/>
      <c r="D14" s="40"/>
      <c r="E14" s="40"/>
      <c r="F14" s="40"/>
    </row>
    <row r="16" spans="1:7" ht="15" customHeight="1" x14ac:dyDescent="0.25">
      <c r="A16" s="39" t="s">
        <v>6</v>
      </c>
      <c r="B16" s="40"/>
      <c r="C16" s="40"/>
      <c r="D16" s="40"/>
      <c r="E16" s="40"/>
      <c r="F16" s="40"/>
    </row>
    <row r="17" spans="1:6" ht="37.5" customHeight="1" x14ac:dyDescent="0.25">
      <c r="A17" s="53" t="s">
        <v>7</v>
      </c>
      <c r="B17" s="40"/>
      <c r="C17" s="40"/>
      <c r="D17" s="40"/>
      <c r="E17" s="40"/>
      <c r="F17" s="40"/>
    </row>
    <row r="18" spans="1:6" ht="28.5" customHeight="1" x14ac:dyDescent="0.25">
      <c r="A18" s="53" t="s">
        <v>8</v>
      </c>
      <c r="B18" s="40"/>
      <c r="C18" s="40"/>
      <c r="D18" s="40"/>
      <c r="E18" s="40"/>
      <c r="F18" s="40"/>
    </row>
    <row r="19" spans="1:6" ht="28.5" customHeight="1" x14ac:dyDescent="0.25">
      <c r="A19" s="53" t="s">
        <v>9</v>
      </c>
      <c r="B19" s="40"/>
      <c r="C19" s="40"/>
      <c r="D19" s="40"/>
      <c r="E19" s="40"/>
      <c r="F19" s="40"/>
    </row>
    <row r="20" spans="1:6" ht="28.5" customHeight="1" x14ac:dyDescent="0.25">
      <c r="A20" s="53" t="s">
        <v>10</v>
      </c>
      <c r="B20" s="40"/>
      <c r="C20" s="40"/>
      <c r="D20" s="40"/>
      <c r="E20" s="40"/>
      <c r="F20" s="40"/>
    </row>
    <row r="21" spans="1:6" ht="28.5" customHeight="1" x14ac:dyDescent="0.25">
      <c r="A21" s="53" t="s">
        <v>11</v>
      </c>
      <c r="B21" s="40"/>
      <c r="C21" s="40"/>
      <c r="D21" s="40"/>
      <c r="E21" s="40"/>
      <c r="F21" s="40"/>
    </row>
    <row r="22" spans="1:6" x14ac:dyDescent="0.25">
      <c r="A22" s="53" t="s">
        <v>12</v>
      </c>
      <c r="B22" s="40"/>
      <c r="C22" s="40"/>
      <c r="D22" s="40"/>
      <c r="E22" s="40"/>
      <c r="F22" s="40"/>
    </row>
    <row r="23" spans="1:6" ht="28.5" customHeight="1" x14ac:dyDescent="0.25">
      <c r="A23" s="53" t="s">
        <v>13</v>
      </c>
      <c r="B23" s="40"/>
      <c r="C23" s="40"/>
      <c r="D23" s="40"/>
      <c r="E23" s="40"/>
      <c r="F23" s="40"/>
    </row>
    <row r="24" spans="1:6" x14ac:dyDescent="0.25">
      <c r="A24" s="53" t="s">
        <v>14</v>
      </c>
      <c r="B24" s="40"/>
      <c r="C24" s="40"/>
      <c r="D24" s="40"/>
      <c r="E24" s="40"/>
      <c r="F24" s="40"/>
    </row>
    <row r="25" spans="1:6" ht="30.75" customHeight="1" x14ac:dyDescent="0.25">
      <c r="A25" s="53" t="s">
        <v>126</v>
      </c>
      <c r="B25" s="40"/>
      <c r="C25" s="40"/>
      <c r="D25" s="40"/>
      <c r="E25" s="40"/>
      <c r="F25" s="40"/>
    </row>
    <row r="26" spans="1:6" ht="15" customHeight="1" x14ac:dyDescent="0.25">
      <c r="A26" s="53" t="s">
        <v>15</v>
      </c>
      <c r="B26" s="40"/>
      <c r="C26" s="40"/>
      <c r="D26" s="40"/>
      <c r="E26" s="40"/>
      <c r="F26" s="40"/>
    </row>
    <row r="28" spans="1:6" ht="18" customHeight="1" x14ac:dyDescent="0.25">
      <c r="A28" s="1" t="s">
        <v>16</v>
      </c>
      <c r="B28" s="1" t="s">
        <v>17</v>
      </c>
      <c r="C28" s="1" t="s">
        <v>18</v>
      </c>
      <c r="D28" s="1" t="s">
        <v>19</v>
      </c>
      <c r="E28" s="1" t="s">
        <v>20</v>
      </c>
      <c r="F28" s="1" t="s">
        <v>21</v>
      </c>
    </row>
    <row r="29" spans="1:6" ht="19.5" customHeight="1" x14ac:dyDescent="0.25">
      <c r="A29" s="66" t="s">
        <v>22</v>
      </c>
      <c r="B29" s="40"/>
      <c r="C29" s="40"/>
      <c r="D29" s="40"/>
      <c r="E29" s="40"/>
      <c r="F29" s="40"/>
    </row>
    <row r="30" spans="1:6" ht="55.5" customHeight="1" x14ac:dyDescent="0.25">
      <c r="A30" s="2" t="s">
        <v>23</v>
      </c>
      <c r="B30" s="9" t="s">
        <v>24</v>
      </c>
      <c r="C30" s="2" t="s">
        <v>25</v>
      </c>
      <c r="D30" s="3">
        <v>1</v>
      </c>
      <c r="E30" s="4"/>
      <c r="F30" s="5">
        <f>D30*E30</f>
        <v>0</v>
      </c>
    </row>
    <row r="31" spans="1:6" x14ac:dyDescent="0.25">
      <c r="A31" s="51" t="s">
        <v>108</v>
      </c>
      <c r="B31" s="44"/>
      <c r="C31" s="44"/>
      <c r="D31" s="44"/>
      <c r="E31" s="52"/>
      <c r="F31" s="6">
        <f>F30</f>
        <v>0</v>
      </c>
    </row>
    <row r="33" spans="1:7" ht="20.25" customHeight="1" x14ac:dyDescent="0.25">
      <c r="A33" s="41" t="s">
        <v>100</v>
      </c>
      <c r="B33" s="40"/>
      <c r="C33" s="40"/>
      <c r="D33" s="40"/>
      <c r="E33" s="40"/>
      <c r="F33" s="40"/>
    </row>
    <row r="34" spans="1:7" ht="65.25" customHeight="1" x14ac:dyDescent="0.25">
      <c r="A34" s="2" t="s">
        <v>26</v>
      </c>
      <c r="B34" s="22" t="s">
        <v>27</v>
      </c>
      <c r="C34" s="2" t="s">
        <v>28</v>
      </c>
      <c r="D34" s="3">
        <v>40</v>
      </c>
      <c r="E34" s="4"/>
      <c r="F34" s="5">
        <f>D34*E34</f>
        <v>0</v>
      </c>
    </row>
    <row r="35" spans="1:7" ht="55.5" customHeight="1" x14ac:dyDescent="0.25">
      <c r="A35" s="2" t="s">
        <v>29</v>
      </c>
      <c r="B35" s="22" t="s">
        <v>30</v>
      </c>
      <c r="C35" s="2" t="s">
        <v>28</v>
      </c>
      <c r="D35" s="3">
        <v>40</v>
      </c>
      <c r="E35" s="4"/>
      <c r="F35" s="5">
        <f>D35*E35</f>
        <v>0</v>
      </c>
    </row>
    <row r="36" spans="1:7" ht="55.5" customHeight="1" x14ac:dyDescent="0.25">
      <c r="A36" s="2" t="s">
        <v>31</v>
      </c>
      <c r="B36" s="9" t="s">
        <v>32</v>
      </c>
      <c r="C36" s="2" t="s">
        <v>25</v>
      </c>
      <c r="D36" s="3">
        <v>1</v>
      </c>
      <c r="E36" s="4"/>
      <c r="F36" s="5">
        <f>D36*E36</f>
        <v>0</v>
      </c>
    </row>
    <row r="37" spans="1:7" s="17" customFormat="1" ht="38.25" customHeight="1" x14ac:dyDescent="0.25">
      <c r="A37" s="2" t="s">
        <v>33</v>
      </c>
      <c r="B37" s="10" t="s">
        <v>34</v>
      </c>
      <c r="C37" s="13" t="s">
        <v>35</v>
      </c>
      <c r="D37" s="14">
        <v>1</v>
      </c>
      <c r="E37" s="15"/>
      <c r="F37" s="16">
        <f>D37*E37</f>
        <v>0</v>
      </c>
      <c r="G37" s="11"/>
    </row>
    <row r="38" spans="1:7" s="17" customFormat="1" x14ac:dyDescent="0.25">
      <c r="A38" s="51" t="s">
        <v>107</v>
      </c>
      <c r="B38" s="44"/>
      <c r="C38" s="44"/>
      <c r="D38" s="44"/>
      <c r="E38" s="52"/>
      <c r="F38" s="18">
        <f>SUM(F34:F37)</f>
        <v>0</v>
      </c>
      <c r="G38" s="11"/>
    </row>
    <row r="39" spans="1:7" s="17" customFormat="1" x14ac:dyDescent="0.25">
      <c r="A39" s="20"/>
      <c r="B39" s="20"/>
      <c r="C39" s="20"/>
      <c r="D39" s="20"/>
      <c r="E39" s="20"/>
      <c r="F39" s="21"/>
      <c r="G39" s="11"/>
    </row>
    <row r="40" spans="1:7" ht="20.25" customHeight="1" x14ac:dyDescent="0.25">
      <c r="A40" s="59" t="s">
        <v>101</v>
      </c>
      <c r="B40" s="40"/>
      <c r="C40" s="40"/>
      <c r="D40" s="40"/>
      <c r="E40" s="40"/>
      <c r="F40" s="40"/>
    </row>
    <row r="41" spans="1:7" ht="51" customHeight="1" x14ac:dyDescent="0.25">
      <c r="A41" s="2" t="s">
        <v>36</v>
      </c>
      <c r="B41" s="22" t="s">
        <v>37</v>
      </c>
      <c r="C41" s="2" t="s">
        <v>28</v>
      </c>
      <c r="D41" s="3">
        <v>14</v>
      </c>
      <c r="E41" s="4"/>
      <c r="F41" s="5">
        <f>D41*E41</f>
        <v>0</v>
      </c>
    </row>
    <row r="42" spans="1:7" ht="63.75" customHeight="1" x14ac:dyDescent="0.25">
      <c r="A42" s="2" t="s">
        <v>38</v>
      </c>
      <c r="B42" s="22" t="s">
        <v>99</v>
      </c>
      <c r="C42" s="2" t="s">
        <v>28</v>
      </c>
      <c r="D42" s="3">
        <v>12.5</v>
      </c>
      <c r="E42" s="4"/>
      <c r="F42" s="5">
        <f>D42*E42</f>
        <v>0</v>
      </c>
    </row>
    <row r="43" spans="1:7" ht="55.5" customHeight="1" x14ac:dyDescent="0.25">
      <c r="A43" s="2" t="s">
        <v>39</v>
      </c>
      <c r="B43" s="22" t="s">
        <v>40</v>
      </c>
      <c r="C43" s="2" t="s">
        <v>28</v>
      </c>
      <c r="D43" s="3">
        <v>6</v>
      </c>
      <c r="E43" s="4"/>
      <c r="F43" s="5">
        <f>D43*E43</f>
        <v>0</v>
      </c>
    </row>
    <row r="44" spans="1:7" x14ac:dyDescent="0.25">
      <c r="A44" s="51" t="s">
        <v>109</v>
      </c>
      <c r="B44" s="44"/>
      <c r="C44" s="44"/>
      <c r="D44" s="44"/>
      <c r="E44" s="52"/>
      <c r="F44" s="6">
        <f>SUM(F41:F43)</f>
        <v>0</v>
      </c>
    </row>
    <row r="46" spans="1:7" ht="19.5" customHeight="1" x14ac:dyDescent="0.25">
      <c r="A46" s="41" t="s">
        <v>102</v>
      </c>
      <c r="B46" s="40"/>
      <c r="C46" s="40"/>
      <c r="D46" s="40"/>
      <c r="E46" s="40"/>
      <c r="F46" s="40"/>
    </row>
    <row r="47" spans="1:7" ht="63.75" customHeight="1" x14ac:dyDescent="0.25">
      <c r="A47" s="2" t="s">
        <v>41</v>
      </c>
      <c r="B47" s="9" t="s">
        <v>42</v>
      </c>
      <c r="C47" s="2" t="s">
        <v>28</v>
      </c>
      <c r="D47" s="3">
        <v>24</v>
      </c>
      <c r="E47" s="4"/>
      <c r="F47" s="5">
        <f>D47*E47</f>
        <v>0</v>
      </c>
    </row>
    <row r="48" spans="1:7" ht="51" customHeight="1" x14ac:dyDescent="0.25">
      <c r="A48" s="2" t="s">
        <v>43</v>
      </c>
      <c r="B48" s="9" t="s">
        <v>44</v>
      </c>
      <c r="C48" s="2" t="s">
        <v>28</v>
      </c>
      <c r="D48" s="3">
        <v>29</v>
      </c>
      <c r="E48" s="4"/>
      <c r="F48" s="5">
        <f>D48*E48</f>
        <v>0</v>
      </c>
    </row>
    <row r="49" spans="1:6" ht="63.75" customHeight="1" x14ac:dyDescent="0.25">
      <c r="A49" s="2" t="s">
        <v>45</v>
      </c>
      <c r="B49" s="22" t="s">
        <v>123</v>
      </c>
      <c r="C49" s="2" t="s">
        <v>28</v>
      </c>
      <c r="D49" s="3">
        <v>5</v>
      </c>
      <c r="E49" s="4"/>
      <c r="F49" s="5">
        <f>D49*E49</f>
        <v>0</v>
      </c>
    </row>
    <row r="50" spans="1:6" ht="51" customHeight="1" x14ac:dyDescent="0.25">
      <c r="A50" s="2" t="s">
        <v>46</v>
      </c>
      <c r="B50" s="22" t="s">
        <v>124</v>
      </c>
      <c r="C50" s="2" t="s">
        <v>28</v>
      </c>
      <c r="D50" s="3">
        <v>1.6</v>
      </c>
      <c r="E50" s="4"/>
      <c r="F50" s="5">
        <f>D50*E50</f>
        <v>0</v>
      </c>
    </row>
    <row r="51" spans="1:6" x14ac:dyDescent="0.25">
      <c r="A51" s="51" t="s">
        <v>106</v>
      </c>
      <c r="B51" s="44"/>
      <c r="C51" s="44"/>
      <c r="D51" s="44"/>
      <c r="E51" s="52"/>
      <c r="F51" s="6">
        <f>F47+F48+F49+F50</f>
        <v>0</v>
      </c>
    </row>
    <row r="53" spans="1:6" ht="19.5" customHeight="1" x14ac:dyDescent="0.25">
      <c r="A53" s="41" t="s">
        <v>117</v>
      </c>
      <c r="B53" s="40"/>
      <c r="C53" s="40"/>
      <c r="D53" s="40"/>
      <c r="E53" s="40"/>
      <c r="F53" s="40"/>
    </row>
    <row r="54" spans="1:6" ht="55.5" customHeight="1" x14ac:dyDescent="0.25">
      <c r="A54" s="2" t="s">
        <v>47</v>
      </c>
      <c r="B54" s="22" t="s">
        <v>48</v>
      </c>
      <c r="C54" s="2" t="s">
        <v>28</v>
      </c>
      <c r="D54" s="3">
        <v>12</v>
      </c>
      <c r="E54" s="4"/>
      <c r="F54" s="5">
        <f>D54*E54</f>
        <v>0</v>
      </c>
    </row>
    <row r="55" spans="1:6" ht="51" customHeight="1" x14ac:dyDescent="0.25">
      <c r="A55" s="2" t="s">
        <v>49</v>
      </c>
      <c r="B55" s="9" t="s">
        <v>50</v>
      </c>
      <c r="C55" s="2" t="s">
        <v>28</v>
      </c>
      <c r="D55" s="3">
        <v>12</v>
      </c>
      <c r="E55" s="4"/>
      <c r="F55" s="5">
        <f>D55*E55</f>
        <v>0</v>
      </c>
    </row>
    <row r="56" spans="1:6" ht="51" customHeight="1" x14ac:dyDescent="0.25">
      <c r="A56" s="2" t="s">
        <v>51</v>
      </c>
      <c r="B56" s="22" t="s">
        <v>103</v>
      </c>
      <c r="C56" s="2" t="s">
        <v>28</v>
      </c>
      <c r="D56" s="3">
        <v>2</v>
      </c>
      <c r="E56" s="4"/>
      <c r="F56" s="5">
        <f>D56*E56</f>
        <v>0</v>
      </c>
    </row>
    <row r="57" spans="1:6" ht="29.25" customHeight="1" x14ac:dyDescent="0.25">
      <c r="A57" s="2" t="s">
        <v>52</v>
      </c>
      <c r="B57" s="22" t="s">
        <v>53</v>
      </c>
      <c r="C57" s="2" t="s">
        <v>35</v>
      </c>
      <c r="D57" s="3">
        <v>1</v>
      </c>
      <c r="E57" s="4"/>
      <c r="F57" s="5">
        <f>D57*E57</f>
        <v>0</v>
      </c>
    </row>
    <row r="58" spans="1:6" x14ac:dyDescent="0.25">
      <c r="A58" s="51" t="s">
        <v>105</v>
      </c>
      <c r="B58" s="44"/>
      <c r="C58" s="44"/>
      <c r="D58" s="44"/>
      <c r="E58" s="52"/>
      <c r="F58" s="6">
        <f>F55+F54+F56+F57</f>
        <v>0</v>
      </c>
    </row>
    <row r="60" spans="1:6" ht="19.5" customHeight="1" x14ac:dyDescent="0.25">
      <c r="A60" s="41" t="s">
        <v>116</v>
      </c>
      <c r="B60" s="40"/>
      <c r="C60" s="40"/>
      <c r="D60" s="40"/>
      <c r="E60" s="40"/>
      <c r="F60" s="40"/>
    </row>
    <row r="61" spans="1:6" ht="55.5" customHeight="1" x14ac:dyDescent="0.25">
      <c r="A61" s="2" t="s">
        <v>54</v>
      </c>
      <c r="B61" s="22" t="s">
        <v>48</v>
      </c>
      <c r="C61" s="2" t="s">
        <v>28</v>
      </c>
      <c r="D61" s="3">
        <v>12</v>
      </c>
      <c r="E61" s="4"/>
      <c r="F61" s="5">
        <f>D61*E61</f>
        <v>0</v>
      </c>
    </row>
    <row r="62" spans="1:6" ht="51" customHeight="1" x14ac:dyDescent="0.25">
      <c r="A62" s="2" t="s">
        <v>55</v>
      </c>
      <c r="B62" s="9" t="s">
        <v>56</v>
      </c>
      <c r="C62" s="2" t="s">
        <v>28</v>
      </c>
      <c r="D62" s="3">
        <v>12</v>
      </c>
      <c r="E62" s="4"/>
      <c r="F62" s="5">
        <f>D62*E62</f>
        <v>0</v>
      </c>
    </row>
    <row r="63" spans="1:6" x14ac:dyDescent="0.25">
      <c r="A63" s="51" t="s">
        <v>104</v>
      </c>
      <c r="B63" s="44"/>
      <c r="C63" s="44"/>
      <c r="D63" s="44"/>
      <c r="E63" s="52"/>
      <c r="F63" s="6">
        <f>F62+F61</f>
        <v>0</v>
      </c>
    </row>
    <row r="64" spans="1:6" x14ac:dyDescent="0.25">
      <c r="A64" s="20"/>
      <c r="B64" s="29"/>
      <c r="C64" s="29"/>
      <c r="D64" s="29"/>
      <c r="E64" s="29"/>
      <c r="F64" s="28"/>
    </row>
    <row r="65" spans="1:7" ht="19.5" customHeight="1" x14ac:dyDescent="0.25">
      <c r="A65" s="41" t="s">
        <v>115</v>
      </c>
      <c r="B65" s="40"/>
      <c r="C65" s="40"/>
      <c r="D65" s="40"/>
      <c r="E65" s="40"/>
      <c r="F65" s="40"/>
    </row>
    <row r="66" spans="1:7" ht="51" customHeight="1" x14ac:dyDescent="0.25">
      <c r="A66" s="2" t="s">
        <v>57</v>
      </c>
      <c r="B66" s="22" t="s">
        <v>58</v>
      </c>
      <c r="C66" s="2" t="s">
        <v>28</v>
      </c>
      <c r="D66" s="3">
        <v>6.8</v>
      </c>
      <c r="E66" s="4"/>
      <c r="F66" s="5">
        <f>D66*E66</f>
        <v>0</v>
      </c>
    </row>
    <row r="67" spans="1:7" ht="38.25" customHeight="1" x14ac:dyDescent="0.25">
      <c r="A67" s="2" t="s">
        <v>59</v>
      </c>
      <c r="B67" s="22" t="s">
        <v>60</v>
      </c>
      <c r="C67" s="2" t="s">
        <v>28</v>
      </c>
      <c r="D67" s="3">
        <v>6.8</v>
      </c>
      <c r="E67" s="4"/>
      <c r="F67" s="5">
        <f>D67*E67</f>
        <v>0</v>
      </c>
    </row>
    <row r="68" spans="1:7" x14ac:dyDescent="0.25">
      <c r="A68" s="51" t="s">
        <v>110</v>
      </c>
      <c r="B68" s="44"/>
      <c r="C68" s="44"/>
      <c r="D68" s="44"/>
      <c r="E68" s="52"/>
      <c r="F68" s="6">
        <f>SUM(F66:F67)</f>
        <v>0</v>
      </c>
    </row>
    <row r="69" spans="1:7" x14ac:dyDescent="0.25">
      <c r="A69" s="20"/>
      <c r="B69" s="29"/>
      <c r="C69" s="29"/>
      <c r="D69" s="29"/>
      <c r="E69" s="29"/>
      <c r="F69" s="28"/>
    </row>
    <row r="70" spans="1:7" ht="19.5" customHeight="1" x14ac:dyDescent="0.25">
      <c r="A70" s="41" t="s">
        <v>113</v>
      </c>
      <c r="B70" s="40"/>
      <c r="C70" s="40"/>
      <c r="D70" s="40"/>
      <c r="E70" s="40"/>
      <c r="F70" s="40"/>
    </row>
    <row r="71" spans="1:7" ht="55.5" customHeight="1" x14ac:dyDescent="0.25">
      <c r="A71" s="2" t="s">
        <v>61</v>
      </c>
      <c r="B71" s="22" t="s">
        <v>62</v>
      </c>
      <c r="C71" s="2" t="s">
        <v>28</v>
      </c>
      <c r="D71" s="3">
        <v>5.5</v>
      </c>
      <c r="E71" s="4"/>
      <c r="F71" s="5">
        <f>D71*E71</f>
        <v>0</v>
      </c>
    </row>
    <row r="72" spans="1:7" ht="38.25" customHeight="1" x14ac:dyDescent="0.25">
      <c r="A72" s="2" t="s">
        <v>63</v>
      </c>
      <c r="B72" s="22" t="s">
        <v>64</v>
      </c>
      <c r="C72" s="2" t="s">
        <v>28</v>
      </c>
      <c r="D72" s="3">
        <v>6.8</v>
      </c>
      <c r="E72" s="4"/>
      <c r="F72" s="5">
        <f>D72*E72</f>
        <v>0</v>
      </c>
    </row>
    <row r="73" spans="1:7" ht="15" customHeight="1" x14ac:dyDescent="0.25">
      <c r="A73" s="51" t="s">
        <v>111</v>
      </c>
      <c r="B73" s="44"/>
      <c r="C73" s="44"/>
      <c r="D73" s="44"/>
      <c r="E73" s="52"/>
      <c r="F73" s="6">
        <f>SUM(F71:F72)</f>
        <v>0</v>
      </c>
    </row>
    <row r="75" spans="1:7" ht="19.5" customHeight="1" x14ac:dyDescent="0.25">
      <c r="A75" s="41" t="s">
        <v>114</v>
      </c>
      <c r="B75" s="40"/>
      <c r="C75" s="40"/>
      <c r="D75" s="40"/>
      <c r="E75" s="40"/>
      <c r="F75" s="40"/>
    </row>
    <row r="76" spans="1:7" ht="51" customHeight="1" x14ac:dyDescent="0.25">
      <c r="A76" s="2" t="s">
        <v>65</v>
      </c>
      <c r="B76" s="22" t="s">
        <v>66</v>
      </c>
      <c r="C76" s="2" t="s">
        <v>28</v>
      </c>
      <c r="D76" s="3">
        <v>19.7</v>
      </c>
      <c r="E76" s="4"/>
      <c r="F76" s="5">
        <f>D76*E76</f>
        <v>0</v>
      </c>
    </row>
    <row r="77" spans="1:7" ht="51" customHeight="1" x14ac:dyDescent="0.25">
      <c r="A77" s="2" t="s">
        <v>67</v>
      </c>
      <c r="B77" s="22" t="s">
        <v>68</v>
      </c>
      <c r="C77" s="2" t="s">
        <v>28</v>
      </c>
      <c r="D77" s="3">
        <v>18</v>
      </c>
      <c r="E77" s="4"/>
      <c r="F77" s="5">
        <f>D77*E77</f>
        <v>0</v>
      </c>
    </row>
    <row r="78" spans="1:7" ht="63.75" customHeight="1" x14ac:dyDescent="0.25">
      <c r="A78" s="2" t="s">
        <v>69</v>
      </c>
      <c r="B78" s="22" t="s">
        <v>125</v>
      </c>
      <c r="C78" s="2" t="s">
        <v>28</v>
      </c>
      <c r="D78" s="3">
        <v>2</v>
      </c>
      <c r="E78" s="4"/>
      <c r="F78" s="5">
        <f>D78*E78</f>
        <v>0</v>
      </c>
    </row>
    <row r="79" spans="1:7" x14ac:dyDescent="0.25">
      <c r="A79" s="51" t="s">
        <v>112</v>
      </c>
      <c r="B79" s="44"/>
      <c r="C79" s="44"/>
      <c r="D79" s="44"/>
      <c r="E79" s="52"/>
      <c r="F79" s="6">
        <f>SUM(F76:F78)</f>
        <v>0</v>
      </c>
      <c r="G79" s="38"/>
    </row>
    <row r="80" spans="1:7" x14ac:dyDescent="0.25">
      <c r="A80" s="26"/>
      <c r="B80" s="27"/>
      <c r="C80" s="27"/>
      <c r="D80" s="27"/>
      <c r="E80" s="27"/>
      <c r="F80" s="28"/>
    </row>
    <row r="81" spans="1:6" ht="19.5" customHeight="1" x14ac:dyDescent="0.25">
      <c r="A81" s="61" t="s">
        <v>119</v>
      </c>
      <c r="B81" s="40"/>
      <c r="C81" s="40"/>
      <c r="D81" s="40"/>
      <c r="E81" s="40"/>
      <c r="F81" s="40"/>
    </row>
    <row r="82" spans="1:6" ht="51" customHeight="1" x14ac:dyDescent="0.25">
      <c r="A82" s="2" t="s">
        <v>70</v>
      </c>
      <c r="B82" s="22" t="s">
        <v>71</v>
      </c>
      <c r="C82" s="2" t="s">
        <v>28</v>
      </c>
      <c r="D82" s="3">
        <v>18</v>
      </c>
      <c r="E82" s="4"/>
      <c r="F82" s="5">
        <f>D82*E82</f>
        <v>0</v>
      </c>
    </row>
    <row r="83" spans="1:6" ht="51" customHeight="1" x14ac:dyDescent="0.25">
      <c r="A83" s="2" t="s">
        <v>72</v>
      </c>
      <c r="B83" s="9" t="s">
        <v>73</v>
      </c>
      <c r="C83" s="2" t="s">
        <v>28</v>
      </c>
      <c r="D83" s="3">
        <v>43</v>
      </c>
      <c r="E83" s="4"/>
      <c r="F83" s="5">
        <f>D83*E83</f>
        <v>0</v>
      </c>
    </row>
    <row r="84" spans="1:6" ht="38.25" customHeight="1" x14ac:dyDescent="0.25">
      <c r="A84" s="2" t="s">
        <v>74</v>
      </c>
      <c r="B84" s="9" t="s">
        <v>75</v>
      </c>
      <c r="C84" s="2" t="s">
        <v>35</v>
      </c>
      <c r="D84" s="3">
        <v>1</v>
      </c>
      <c r="E84" s="4"/>
      <c r="F84" s="5">
        <f>D84*E84</f>
        <v>0</v>
      </c>
    </row>
    <row r="85" spans="1:6" x14ac:dyDescent="0.25">
      <c r="A85" s="54" t="s">
        <v>118</v>
      </c>
      <c r="B85" s="44"/>
      <c r="C85" s="44"/>
      <c r="D85" s="44"/>
      <c r="E85" s="52"/>
      <c r="F85" s="19">
        <f>F82+F83+F84</f>
        <v>0</v>
      </c>
    </row>
    <row r="87" spans="1:6" ht="19.5" customHeight="1" x14ac:dyDescent="0.25">
      <c r="A87" s="61" t="s">
        <v>120</v>
      </c>
      <c r="B87" s="40"/>
      <c r="C87" s="40"/>
      <c r="D87" s="40"/>
      <c r="E87" s="40"/>
      <c r="F87" s="40"/>
    </row>
    <row r="88" spans="1:6" ht="55.5" customHeight="1" x14ac:dyDescent="0.25">
      <c r="A88" s="2" t="s">
        <v>76</v>
      </c>
      <c r="B88" s="22" t="s">
        <v>77</v>
      </c>
      <c r="C88" s="2" t="s">
        <v>28</v>
      </c>
      <c r="D88" s="3">
        <v>14</v>
      </c>
      <c r="E88" s="4"/>
      <c r="F88" s="5">
        <f>D88*E88</f>
        <v>0</v>
      </c>
    </row>
    <row r="89" spans="1:6" ht="51" customHeight="1" x14ac:dyDescent="0.25">
      <c r="A89" s="2" t="s">
        <v>78</v>
      </c>
      <c r="B89" s="22" t="s">
        <v>79</v>
      </c>
      <c r="C89" s="2" t="s">
        <v>28</v>
      </c>
      <c r="D89" s="3">
        <v>16</v>
      </c>
      <c r="E89" s="4"/>
      <c r="F89" s="5">
        <f>D89*E89</f>
        <v>0</v>
      </c>
    </row>
    <row r="90" spans="1:6" ht="63.75" customHeight="1" x14ac:dyDescent="0.25">
      <c r="A90" s="2" t="s">
        <v>80</v>
      </c>
      <c r="B90" s="9" t="s">
        <v>81</v>
      </c>
      <c r="C90" s="2" t="s">
        <v>28</v>
      </c>
      <c r="D90" s="3">
        <v>20</v>
      </c>
      <c r="E90" s="4"/>
      <c r="F90" s="5">
        <f>D90*E90</f>
        <v>0</v>
      </c>
    </row>
    <row r="91" spans="1:6" ht="63.75" customHeight="1" x14ac:dyDescent="0.25">
      <c r="A91" s="2" t="s">
        <v>82</v>
      </c>
      <c r="B91" s="9" t="s">
        <v>83</v>
      </c>
      <c r="C91" s="2" t="s">
        <v>35</v>
      </c>
      <c r="D91" s="3">
        <v>1</v>
      </c>
      <c r="E91" s="4"/>
      <c r="F91" s="5">
        <f>D91*E91</f>
        <v>0</v>
      </c>
    </row>
    <row r="92" spans="1:6" ht="38.25" customHeight="1" x14ac:dyDescent="0.25">
      <c r="A92" s="2" t="s">
        <v>84</v>
      </c>
      <c r="B92" s="23" t="s">
        <v>85</v>
      </c>
      <c r="C92" s="2" t="s">
        <v>35</v>
      </c>
      <c r="D92" s="3">
        <v>4</v>
      </c>
      <c r="E92" s="4"/>
      <c r="F92" s="5">
        <f>D92*E92</f>
        <v>0</v>
      </c>
    </row>
    <row r="93" spans="1:6" x14ac:dyDescent="0.25">
      <c r="A93" s="54" t="s">
        <v>121</v>
      </c>
      <c r="B93" s="44"/>
      <c r="C93" s="44"/>
      <c r="D93" s="44"/>
      <c r="E93" s="52"/>
      <c r="F93" s="19">
        <f>F88+F89+F90+F91+F92</f>
        <v>0</v>
      </c>
    </row>
    <row r="95" spans="1:6" ht="19.5" customHeight="1" x14ac:dyDescent="0.25">
      <c r="A95" s="42" t="s">
        <v>86</v>
      </c>
      <c r="B95" s="40"/>
      <c r="C95" s="40"/>
      <c r="D95" s="40"/>
      <c r="E95" s="40"/>
      <c r="F95" s="40"/>
    </row>
    <row r="96" spans="1:6" x14ac:dyDescent="0.25">
      <c r="A96" s="33" t="s">
        <v>122</v>
      </c>
      <c r="B96" s="31" t="str">
        <f>A29</f>
        <v>1.1 Installations générales de chantier</v>
      </c>
      <c r="C96" s="31"/>
      <c r="D96" s="31"/>
      <c r="E96" s="31"/>
      <c r="F96" s="16">
        <f>F31</f>
        <v>0</v>
      </c>
    </row>
    <row r="97" spans="1:7" x14ac:dyDescent="0.25">
      <c r="A97" s="33" t="s">
        <v>122</v>
      </c>
      <c r="B97" s="31" t="str">
        <f>A33</f>
        <v xml:space="preserve">2.1 COE2 - En Coronell - cortal à encorbellement </v>
      </c>
      <c r="C97" s="31"/>
      <c r="D97" s="31"/>
      <c r="E97" s="31"/>
      <c r="F97" s="16">
        <f>F38</f>
        <v>0</v>
      </c>
    </row>
    <row r="98" spans="1:7" x14ac:dyDescent="0.25">
      <c r="A98" s="33" t="s">
        <v>122</v>
      </c>
      <c r="B98" s="31" t="str">
        <f>A40</f>
        <v xml:space="preserve">2.2  COE 2 - En Coronell - murs de soutènement </v>
      </c>
      <c r="C98" s="31"/>
      <c r="D98" s="31"/>
      <c r="E98" s="31"/>
      <c r="F98" s="16">
        <f>F44</f>
        <v>0</v>
      </c>
    </row>
    <row r="99" spans="1:7" x14ac:dyDescent="0.25">
      <c r="A99" s="33" t="s">
        <v>122</v>
      </c>
      <c r="B99" s="31" t="str">
        <f>A46</f>
        <v>3.1 CT1 - Zone de Llasseres - cortal à encorbellement et murs de clôture</v>
      </c>
      <c r="C99" s="31"/>
      <c r="D99" s="31"/>
      <c r="E99" s="31"/>
      <c r="F99" s="16">
        <f>F51</f>
        <v>0</v>
      </c>
    </row>
    <row r="100" spans="1:7" x14ac:dyDescent="0.25">
      <c r="A100" s="33" t="s">
        <v>122</v>
      </c>
      <c r="B100" s="31" t="str">
        <f>A53</f>
        <v>3.2 CB1 - Zone de Llasseres - cabane circulaire à encorbellement</v>
      </c>
      <c r="C100" s="31"/>
      <c r="D100" s="31"/>
      <c r="E100" s="31"/>
      <c r="F100" s="16">
        <f>F58</f>
        <v>0</v>
      </c>
    </row>
    <row r="101" spans="1:7" x14ac:dyDescent="0.25">
      <c r="A101" s="33" t="s">
        <v>122</v>
      </c>
      <c r="B101" s="31" t="str">
        <f>A60</f>
        <v>3.3 CB2 - Zone de Llasseres - cabane circulaire à encorbellement</v>
      </c>
      <c r="C101" s="31"/>
      <c r="D101" s="31"/>
      <c r="E101" s="31"/>
      <c r="F101" s="16">
        <f>F63</f>
        <v>0</v>
      </c>
    </row>
    <row r="102" spans="1:7" x14ac:dyDescent="0.25">
      <c r="A102" s="33" t="s">
        <v>122</v>
      </c>
      <c r="B102" s="31" t="str">
        <f>A65</f>
        <v>3.4 - CB2 - Zone de Llasseres  - Murs de soutènement - entrée cabane</v>
      </c>
      <c r="C102" s="31"/>
      <c r="D102" s="31"/>
      <c r="E102" s="31"/>
      <c r="F102" s="16">
        <f>F68</f>
        <v>0</v>
      </c>
    </row>
    <row r="103" spans="1:7" x14ac:dyDescent="0.25">
      <c r="A103" s="33" t="s">
        <v>122</v>
      </c>
      <c r="B103" s="31" t="str">
        <f>A70</f>
        <v xml:space="preserve">3.5 - Zone de Llasseres - Murs de soutènement - entrée Sud Est </v>
      </c>
      <c r="C103" s="31"/>
      <c r="D103" s="31"/>
      <c r="E103" s="31"/>
      <c r="F103" s="16">
        <f>F73</f>
        <v>0</v>
      </c>
    </row>
    <row r="104" spans="1:7" x14ac:dyDescent="0.25">
      <c r="A104" s="33" t="s">
        <v>122</v>
      </c>
      <c r="B104" s="31" t="str">
        <f>A75</f>
        <v xml:space="preserve">3.6 - Zone de Llasseres - Murs de soutènement - au Nord </v>
      </c>
      <c r="C104" s="31"/>
      <c r="D104" s="31"/>
      <c r="E104" s="31"/>
      <c r="F104" s="16">
        <f>F79</f>
        <v>0</v>
      </c>
    </row>
    <row r="105" spans="1:7" x14ac:dyDescent="0.25">
      <c r="A105" s="32"/>
      <c r="B105" s="31"/>
      <c r="C105" s="31"/>
      <c r="D105" s="31"/>
      <c r="E105" s="31"/>
      <c r="F105" s="16"/>
    </row>
    <row r="106" spans="1:7" s="36" customFormat="1" ht="20.25" customHeight="1" x14ac:dyDescent="0.3">
      <c r="A106" s="46" t="s">
        <v>87</v>
      </c>
      <c r="B106" s="47"/>
      <c r="C106" s="47"/>
      <c r="D106" s="47"/>
      <c r="E106" s="47"/>
      <c r="F106" s="34">
        <f>SUM(F96:F105)</f>
        <v>0</v>
      </c>
      <c r="G106" s="35"/>
    </row>
    <row r="107" spans="1:7" s="36" customFormat="1" ht="20.25" customHeight="1" x14ac:dyDescent="0.3">
      <c r="A107" s="60" t="s">
        <v>88</v>
      </c>
      <c r="B107" s="47"/>
      <c r="C107" s="47"/>
      <c r="D107" s="47"/>
      <c r="E107" s="47"/>
      <c r="F107" s="37">
        <f>F106*0.2</f>
        <v>0</v>
      </c>
      <c r="G107" s="35"/>
    </row>
    <row r="108" spans="1:7" s="36" customFormat="1" ht="20.25" customHeight="1" x14ac:dyDescent="0.3">
      <c r="A108" s="46" t="s">
        <v>89</v>
      </c>
      <c r="B108" s="47"/>
      <c r="C108" s="47"/>
      <c r="D108" s="47"/>
      <c r="E108" s="47"/>
      <c r="F108" s="34">
        <f>F106+F107</f>
        <v>0</v>
      </c>
      <c r="G108" s="35"/>
    </row>
    <row r="109" spans="1:7" x14ac:dyDescent="0.25">
      <c r="A109" s="25"/>
      <c r="F109" s="8"/>
    </row>
    <row r="110" spans="1:7" ht="16.5" x14ac:dyDescent="0.25">
      <c r="A110" s="62" t="s">
        <v>90</v>
      </c>
      <c r="B110" s="63"/>
      <c r="C110" s="63"/>
      <c r="D110" s="63"/>
      <c r="E110" s="63"/>
      <c r="F110" s="64"/>
    </row>
    <row r="111" spans="1:7" x14ac:dyDescent="0.25">
      <c r="A111" s="33" t="s">
        <v>122</v>
      </c>
      <c r="B111" s="31" t="str">
        <f>A81</f>
        <v>4.1 - OPTION 1 - COE1  En Ciscal - cortal à encorbellement</v>
      </c>
      <c r="C111" s="31"/>
      <c r="D111" s="31"/>
      <c r="E111" s="31"/>
      <c r="F111" s="16">
        <f>F85</f>
        <v>0</v>
      </c>
    </row>
    <row r="112" spans="1:7" ht="15" customHeight="1" x14ac:dyDescent="0.25">
      <c r="A112" s="43" t="s">
        <v>91</v>
      </c>
      <c r="B112" s="44"/>
      <c r="C112" s="44"/>
      <c r="D112" s="44"/>
      <c r="E112" s="44"/>
      <c r="F112" s="7">
        <f>SUM(F111:F111)</f>
        <v>0</v>
      </c>
    </row>
    <row r="113" spans="1:7" x14ac:dyDescent="0.25">
      <c r="A113" s="58" t="s">
        <v>88</v>
      </c>
      <c r="B113" s="44"/>
      <c r="C113" s="44"/>
      <c r="D113" s="44"/>
      <c r="E113" s="44"/>
      <c r="F113" s="30">
        <f>F112*0.2</f>
        <v>0</v>
      </c>
    </row>
    <row r="114" spans="1:7" ht="16.5" x14ac:dyDescent="0.25">
      <c r="A114" s="48" t="s">
        <v>92</v>
      </c>
      <c r="B114" s="49"/>
      <c r="C114" s="49"/>
      <c r="D114" s="49"/>
      <c r="E114" s="50"/>
      <c r="F114" s="7">
        <f>F112+F113</f>
        <v>0</v>
      </c>
    </row>
    <row r="115" spans="1:7" ht="15" customHeight="1" x14ac:dyDescent="0.25">
      <c r="A115" s="24"/>
    </row>
    <row r="116" spans="1:7" ht="16.5" x14ac:dyDescent="0.25">
      <c r="A116" s="42" t="s">
        <v>93</v>
      </c>
      <c r="B116" s="40"/>
      <c r="C116" s="40"/>
      <c r="D116" s="40"/>
      <c r="E116" s="40"/>
      <c r="F116" s="40"/>
    </row>
    <row r="117" spans="1:7" x14ac:dyDescent="0.25">
      <c r="A117" s="33" t="s">
        <v>122</v>
      </c>
      <c r="B117" s="31" t="str">
        <f>A87</f>
        <v>5.1 OPTION 2 - CT2 - cortal à pilier central</v>
      </c>
      <c r="C117" s="31"/>
      <c r="D117" s="31"/>
      <c r="E117" s="31"/>
      <c r="F117" s="16">
        <f>F93</f>
        <v>0</v>
      </c>
    </row>
    <row r="118" spans="1:7" x14ac:dyDescent="0.25">
      <c r="A118" s="43" t="s">
        <v>94</v>
      </c>
      <c r="B118" s="44"/>
      <c r="C118" s="44"/>
      <c r="D118" s="44"/>
      <c r="E118" s="44"/>
      <c r="F118" s="7">
        <f>SUM(F117:F117)</f>
        <v>0</v>
      </c>
      <c r="G118" s="38"/>
    </row>
    <row r="119" spans="1:7" x14ac:dyDescent="0.25">
      <c r="A119" s="58" t="s">
        <v>88</v>
      </c>
      <c r="B119" s="44"/>
      <c r="C119" s="44"/>
      <c r="D119" s="44"/>
      <c r="E119" s="44"/>
      <c r="F119" s="30">
        <f>F118*0.2</f>
        <v>0</v>
      </c>
    </row>
    <row r="120" spans="1:7" ht="16.5" x14ac:dyDescent="0.25">
      <c r="A120" s="48" t="s">
        <v>95</v>
      </c>
      <c r="B120" s="49"/>
      <c r="C120" s="49"/>
      <c r="D120" s="49"/>
      <c r="E120" s="50"/>
      <c r="F120" s="7">
        <f>F118+F119</f>
        <v>0</v>
      </c>
    </row>
    <row r="123" spans="1:7" x14ac:dyDescent="0.25">
      <c r="A123" t="s">
        <v>96</v>
      </c>
    </row>
    <row r="125" spans="1:7" x14ac:dyDescent="0.25">
      <c r="A125" t="s">
        <v>97</v>
      </c>
    </row>
    <row r="126" spans="1:7" x14ac:dyDescent="0.25">
      <c r="A126" t="s">
        <v>98</v>
      </c>
    </row>
  </sheetData>
  <mergeCells count="56">
    <mergeCell ref="A120:E120"/>
    <mergeCell ref="A12:F12"/>
    <mergeCell ref="A3:F3"/>
    <mergeCell ref="A22:F22"/>
    <mergeCell ref="A87:F87"/>
    <mergeCell ref="A110:F110"/>
    <mergeCell ref="A51:E51"/>
    <mergeCell ref="A10:F10"/>
    <mergeCell ref="A29:F29"/>
    <mergeCell ref="A58:E58"/>
    <mergeCell ref="A14:F14"/>
    <mergeCell ref="A20:F20"/>
    <mergeCell ref="A53:F53"/>
    <mergeCell ref="A31:E31"/>
    <mergeCell ref="A17:F17"/>
    <mergeCell ref="A81:F81"/>
    <mergeCell ref="A119:E119"/>
    <mergeCell ref="A25:F25"/>
    <mergeCell ref="A106:E106"/>
    <mergeCell ref="A44:E44"/>
    <mergeCell ref="A2:F2"/>
    <mergeCell ref="A79:E79"/>
    <mergeCell ref="A5:F5"/>
    <mergeCell ref="A24:F24"/>
    <mergeCell ref="A33:F33"/>
    <mergeCell ref="A23:F23"/>
    <mergeCell ref="A38:E38"/>
    <mergeCell ref="A18:F18"/>
    <mergeCell ref="A85:E85"/>
    <mergeCell ref="A21:F21"/>
    <mergeCell ref="A75:F75"/>
    <mergeCell ref="A19:F19"/>
    <mergeCell ref="A113:E113"/>
    <mergeCell ref="A40:F40"/>
    <mergeCell ref="A65:F65"/>
    <mergeCell ref="A16:F16"/>
    <mergeCell ref="A60:F60"/>
    <mergeCell ref="A107:E107"/>
    <mergeCell ref="A63:E63"/>
    <mergeCell ref="A73:E73"/>
    <mergeCell ref="A1:F1"/>
    <mergeCell ref="A46:F46"/>
    <mergeCell ref="A95:F95"/>
    <mergeCell ref="A118:E118"/>
    <mergeCell ref="A6:F6"/>
    <mergeCell ref="A112:E112"/>
    <mergeCell ref="A108:E108"/>
    <mergeCell ref="A114:E114"/>
    <mergeCell ref="A116:F116"/>
    <mergeCell ref="A70:F70"/>
    <mergeCell ref="A68:E68"/>
    <mergeCell ref="A26:F26"/>
    <mergeCell ref="A93:E93"/>
    <mergeCell ref="A13:F13"/>
    <mergeCell ref="A7:F7"/>
    <mergeCell ref="A9:F9"/>
  </mergeCells>
  <pageMargins left="0.75" right="0.75" top="1" bottom="1" header="0.511811023622047" footer="0.5"/>
  <pageSetup scale="77" fitToHeight="0" orientation="portrait" r:id="rId1"/>
  <headerFooter>
    <oddFooter>&amp;CRestauration du bâti en pierre sèche - Site pastoral de Llasseres - Communes de Taurinya et Clara-Villerach - DPGF Lot unique - Page &amp;P/&amp;N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DPGF</vt:lpstr>
      <vt:lpstr>DPGF!_Hlk236301122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Mfistarol</cp:lastModifiedBy>
  <cp:revision>0</cp:revision>
  <cp:lastPrinted>2026-07-31T08:22:54Z</cp:lastPrinted>
  <dcterms:created xsi:type="dcterms:W3CDTF">2026-07-15T06:23:52Z</dcterms:created>
  <dcterms:modified xsi:type="dcterms:W3CDTF">2026-07-31T08:23:06Z</dcterms:modified>
  <dc:language>en-US</dc:language>
</cp:coreProperties>
</file>